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<sst xmlns="http://schemas.openxmlformats.org/spreadsheetml/2006/main" count="57" uniqueCount="57">
  <si>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</si>
  <si>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NIO040</t>
  </si>
  <si>
    <t xml:space="preserve">Ud</t>
  </si>
  <si>
    <t xml:space="preserve">Sellado impermeabilizante exterior de junta perimetral entre pasamuros y conducto de instalaciones, en cerramiento de fachada.</t>
  </si>
  <si>
    <r>
      <rPr>
        <sz val="8.25"/>
        <color rgb="FF000000"/>
        <rFont val="Arial"/>
        <family val="2"/>
      </rPr>
      <t xml:space="preserve">Sellado impermeabilizante exterior de junta perimetral de 15 mm de anchura, entre pasamuros de PVC de 90 mm de diámetro y conducto de instalaciones alojado en su interior, con masilla monocomponente a base de poliuretano, Masitex P "REVETÓN", color blanco, sobre fondo de juntas para sellado en cordones de polietileno expandido, de 20 mm de diámetro, colocado a una profundidad de al menos 2 cm del borde exterior del pasamuros que habrá sido fijado previamente, con mortero de cemento hidrófugo, en el interior de una abertura practicada en el cerramiento de fachada de hasta 40 cm de espesor, y posterior inyección de espuma de poliuretano por la parte interior contra el fondo de la junta.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</si>
  <si>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</si>
  <si>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</si>
  <si>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</si>
  <si>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</si>
  <si>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</si>
  <si>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</si>
  <si>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</si>
  <si>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mt15sja030bb</t>
  </si>
  <si>
    <t xml:space="preserve">m</t>
  </si>
  <si>
    <t xml:space="preserve">Fondo de juntas para sellado en cordones de polietileno expandido, de 20 mm de diámetro, para limitar la profundidad de la junta de dilatación.</t>
  </si>
  <si>
    <t xml:space="preserve">mt15rer640t</t>
  </si>
  <si>
    <t xml:space="preserve">Ud</t>
  </si>
  <si>
    <t xml:space="preserve">Cartucho de 300 cm³ de masilla monocomponente a base de poliuretano, Masitex P "REVETÓN", color blanco, con dureza Shore A aproximada de 20, según UNE-EN ISO 868 y elongación a rotura &gt;= 400%, según UNE-EN ISO 8339.</t>
  </si>
  <si>
    <t xml:space="preserve">mt36tvg010ea</t>
  </si>
  <si>
    <t xml:space="preserve">m</t>
  </si>
  <si>
    <t xml:space="preserve">Tubo de PVC, de 90 mm de diámetro y 1,2 mm de espesor.</t>
  </si>
  <si>
    <t xml:space="preserve">mt08aaa010a</t>
  </si>
  <si>
    <t xml:space="preserve">m³</t>
  </si>
  <si>
    <t xml:space="preserve">Agua.</t>
  </si>
  <si>
    <t xml:space="preserve">mt09mif010ka</t>
  </si>
  <si>
    <t xml:space="preserve">t</t>
  </si>
  <si>
    <t xml:space="preserve">Mortero industrial para albañilería, de cemento, color gris, con aditivo hidrófugo, categoría M-10 (resistencia a compresión 10 N/mm²), suministrado en sacos, según UNE-EN 998-2.</t>
  </si>
  <si>
    <t xml:space="preserve">mt13blw110b</t>
  </si>
  <si>
    <t xml:space="preserve">Ud</t>
  </si>
  <si>
    <t xml:space="preserve">Aerosol de 750 cm³ de espuma de poliuretano, de 22,5 kg/m³ de densidad, 140% de expansión, 18 N/cm² de resistencia a tracción y 20 N/cm² de resistencia a flexión, conductividad térmica 0,04 W/(mK), estable de -40°C a 100°C; para aplicar con cánula; según UNE-EN 13165.</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</si>
  <si>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</si>
  <si>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</si>
  <si>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</si>
  <si>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</si>
  <si>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</si>
  <si>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</si>
  <si>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</si>
  <si>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</si>
  <si>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</si>
  <si>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</si>
  <si>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</si>
  <si>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</si>
  <si>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16,86€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</si>
  <si>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</si>
  <si>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</si>
  <si>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</si>
  <si>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</si>
  <si>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</si>
  <si>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998-2:2012</t>
  </si>
  <si>
    <t xml:space="preserve">2+/4</t>
  </si>
  <si>
    <t xml:space="preserve">Especificaciones de los morteros para albañilería. Parte 2: Morteros para albañilería</t>
  </si>
  <si>
    <t xml:space="preserve">UNE-EN 13165:2013/A2:2017</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</si>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</sst>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44" customWidth="1"/>
    <col min="3" max="3" width="0.68" customWidth="1"/>
    <col min="4" max="4" width="6.97" customWidth="1"/>
    <col min="5" max="5" width="71.91"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0.283</v>
      </c>
      <c r="H10" s="11"/>
      <c r="I10" s="12">
        <v>0.24</v>
      </c>
      <c r="J10" s="12">
        <f ca="1">ROUND(INDIRECT(ADDRESS(ROW()+(0), COLUMN()+(-3), 1))*INDIRECT(ADDRESS(ROW()+(0), COLUMN()+(-1), 1)), 2)</f>
        <v>0.07</v>
      </c>
    </row>
    <row r="11" spans="1:10" ht="34.50" thickBot="1" customHeight="1">
      <c r="A11" s="1" t="s">
        <v>15</v>
      </c>
      <c r="B11" s="1"/>
      <c r="C11" s="10" t="s">
        <v>16</v>
      </c>
      <c r="D11" s="10"/>
      <c r="E11" s="1" t="s">
        <v>17</v>
      </c>
      <c r="F11" s="1"/>
      <c r="G11" s="11">
        <v>0.184</v>
      </c>
      <c r="H11" s="11"/>
      <c r="I11" s="12">
        <v>11.57</v>
      </c>
      <c r="J11" s="12">
        <f ca="1">ROUND(INDIRECT(ADDRESS(ROW()+(0), COLUMN()+(-3), 1))*INDIRECT(ADDRESS(ROW()+(0), COLUMN()+(-1), 1)), 2)</f>
        <v>2.13</v>
      </c>
    </row>
    <row r="12" spans="1:10" ht="13.50" thickBot="1" customHeight="1">
      <c r="A12" s="1" t="s">
        <v>18</v>
      </c>
      <c r="B12" s="1"/>
      <c r="C12" s="10" t="s">
        <v>19</v>
      </c>
      <c r="D12" s="10"/>
      <c r="E12" s="1" t="s">
        <v>20</v>
      </c>
      <c r="F12" s="1"/>
      <c r="G12" s="11">
        <v>0.5</v>
      </c>
      <c r="H12" s="11"/>
      <c r="I12" s="12">
        <v>1.95</v>
      </c>
      <c r="J12" s="12">
        <f ca="1">ROUND(INDIRECT(ADDRESS(ROW()+(0), COLUMN()+(-3), 1))*INDIRECT(ADDRESS(ROW()+(0), COLUMN()+(-1), 1)), 2)</f>
        <v>0.98</v>
      </c>
    </row>
    <row r="13" spans="1:10" ht="13.50" thickBot="1" customHeight="1">
      <c r="A13" s="1" t="s">
        <v>21</v>
      </c>
      <c r="B13" s="1"/>
      <c r="C13" s="10" t="s">
        <v>22</v>
      </c>
      <c r="D13" s="10"/>
      <c r="E13" s="1" t="s">
        <v>23</v>
      </c>
      <c r="F13" s="1"/>
      <c r="G13" s="11">
        <v>0.006</v>
      </c>
      <c r="H13" s="11"/>
      <c r="I13" s="12">
        <v>1.5</v>
      </c>
      <c r="J13" s="12">
        <f ca="1">ROUND(INDIRECT(ADDRESS(ROW()+(0), COLUMN()+(-3), 1))*INDIRECT(ADDRESS(ROW()+(0), COLUMN()+(-1), 1)), 2)</f>
        <v>0.01</v>
      </c>
    </row>
    <row r="14" spans="1:10" ht="24.00" thickBot="1" customHeight="1">
      <c r="A14" s="1" t="s">
        <v>24</v>
      </c>
      <c r="B14" s="1"/>
      <c r="C14" s="10" t="s">
        <v>25</v>
      </c>
      <c r="D14" s="10"/>
      <c r="E14" s="1" t="s">
        <v>26</v>
      </c>
      <c r="F14" s="1"/>
      <c r="G14" s="11">
        <v>0.006</v>
      </c>
      <c r="H14" s="11"/>
      <c r="I14" s="12">
        <v>46.41</v>
      </c>
      <c r="J14" s="12">
        <f ca="1">ROUND(INDIRECT(ADDRESS(ROW()+(0), COLUMN()+(-3), 1))*INDIRECT(ADDRESS(ROW()+(0), COLUMN()+(-1), 1)), 2)</f>
        <v>0.28</v>
      </c>
    </row>
    <row r="15" spans="1:10" ht="45.00" thickBot="1" customHeight="1">
      <c r="A15" s="1" t="s">
        <v>27</v>
      </c>
      <c r="B15" s="1"/>
      <c r="C15" s="10" t="s">
        <v>28</v>
      </c>
      <c r="D15" s="10"/>
      <c r="E15" s="1" t="s">
        <v>29</v>
      </c>
      <c r="F15" s="1"/>
      <c r="G15" s="13">
        <v>0.32</v>
      </c>
      <c r="H15" s="13"/>
      <c r="I15" s="14">
        <v>7.2</v>
      </c>
      <c r="J15" s="14">
        <f ca="1">ROUND(INDIRECT(ADDRESS(ROW()+(0), COLUMN()+(-3), 1))*INDIRECT(ADDRESS(ROW()+(0), COLUMN()+(-1), 1)), 2)</f>
        <v>2.3</v>
      </c>
    </row>
    <row r="16" spans="1:10" ht="13.50" thickBot="1" customHeight="1">
      <c r="A16" s="15"/>
      <c r="B16" s="15"/>
      <c r="C16" s="15"/>
      <c r="D16" s="15"/>
      <c r="E16" s="15"/>
      <c r="F16" s="15"/>
      <c r="G16" s="9" t="s">
        <v>30</v>
      </c>
      <c r="H16" s="9"/>
      <c r="I16" s="9"/>
      <c r="J16" s="17">
        <f ca="1">ROUND(SUM(INDIRECT(ADDRESS(ROW()+(-1), COLUMN()+(0), 1)),INDIRECT(ADDRESS(ROW()+(-2), COLUMN()+(0), 1)),INDIRECT(ADDRESS(ROW()+(-3), COLUMN()+(0), 1)),INDIRECT(ADDRESS(ROW()+(-4), COLUMN()+(0), 1)),INDIRECT(ADDRESS(ROW()+(-5), COLUMN()+(0), 1)),INDIRECT(ADDRESS(ROW()+(-6), COLUMN()+(0), 1))), 2)</f>
        <v>5.77</v>
      </c>
    </row>
    <row r="17" spans="1:10" ht="13.50" thickBot="1" customHeight="1">
      <c r="A17" s="15">
        <v>2</v>
      </c>
      <c r="B17" s="15"/>
      <c r="C17" s="15"/>
      <c r="D17" s="15"/>
      <c r="E17" s="18" t="s">
        <v>31</v>
      </c>
      <c r="F17" s="18"/>
      <c r="G17" s="18"/>
      <c r="H17" s="18"/>
      <c r="I17" s="15"/>
      <c r="J17" s="15"/>
    </row>
    <row r="18" spans="1:10" ht="13.50" thickBot="1" customHeight="1">
      <c r="A18" s="1" t="s">
        <v>32</v>
      </c>
      <c r="B18" s="1"/>
      <c r="C18" s="10" t="s">
        <v>33</v>
      </c>
      <c r="D18" s="10"/>
      <c r="E18" s="1" t="s">
        <v>34</v>
      </c>
      <c r="F18" s="1"/>
      <c r="G18" s="11">
        <v>0.109</v>
      </c>
      <c r="H18" s="11"/>
      <c r="I18" s="12">
        <v>21.41</v>
      </c>
      <c r="J18" s="12">
        <f ca="1">ROUND(INDIRECT(ADDRESS(ROW()+(0), COLUMN()+(-3), 1))*INDIRECT(ADDRESS(ROW()+(0), COLUMN()+(-1), 1)), 2)</f>
        <v>2.33</v>
      </c>
    </row>
    <row r="19" spans="1:10" ht="13.50" thickBot="1" customHeight="1">
      <c r="A19" s="1" t="s">
        <v>35</v>
      </c>
      <c r="B19" s="1"/>
      <c r="C19" s="10" t="s">
        <v>36</v>
      </c>
      <c r="D19" s="10"/>
      <c r="E19" s="1" t="s">
        <v>37</v>
      </c>
      <c r="F19" s="1"/>
      <c r="G19" s="13">
        <v>0.109</v>
      </c>
      <c r="H19" s="13"/>
      <c r="I19" s="14">
        <v>20.43</v>
      </c>
      <c r="J19" s="14">
        <f ca="1">ROUND(INDIRECT(ADDRESS(ROW()+(0), COLUMN()+(-3), 1))*INDIRECT(ADDRESS(ROW()+(0), COLUMN()+(-1), 1)), 2)</f>
        <v>2.23</v>
      </c>
    </row>
    <row r="20" spans="1:10" ht="13.50" thickBot="1" customHeight="1">
      <c r="A20" s="15"/>
      <c r="B20" s="15"/>
      <c r="C20" s="15"/>
      <c r="D20" s="15"/>
      <c r="E20" s="15"/>
      <c r="F20" s="15"/>
      <c r="G20" s="9" t="s">
        <v>38</v>
      </c>
      <c r="H20" s="9"/>
      <c r="I20" s="9"/>
      <c r="J20" s="17">
        <f ca="1">ROUND(SUM(INDIRECT(ADDRESS(ROW()+(-1), COLUMN()+(0), 1)),INDIRECT(ADDRESS(ROW()+(-2), COLUMN()+(0), 1))), 2)</f>
        <v>4.56</v>
      </c>
    </row>
    <row r="21" spans="1:10" ht="13.50" thickBot="1" customHeight="1">
      <c r="A21" s="15">
        <v>3</v>
      </c>
      <c r="B21" s="15"/>
      <c r="C21" s="15"/>
      <c r="D21" s="15"/>
      <c r="E21" s="18" t="s">
        <v>39</v>
      </c>
      <c r="F21" s="18"/>
      <c r="G21" s="18"/>
      <c r="H21" s="18"/>
      <c r="I21" s="15"/>
      <c r="J21" s="15"/>
    </row>
    <row r="22" spans="1:10" ht="13.50" thickBot="1" customHeight="1">
      <c r="A22" s="19"/>
      <c r="B22" s="19"/>
      <c r="C22" s="20" t="s">
        <v>40</v>
      </c>
      <c r="D22" s="20"/>
      <c r="E22" s="19" t="s">
        <v>41</v>
      </c>
      <c r="F22" s="19"/>
      <c r="G22" s="13">
        <v>2</v>
      </c>
      <c r="H22" s="13"/>
      <c r="I22" s="14">
        <f ca="1">ROUND(SUM(INDIRECT(ADDRESS(ROW()+(-2), COLUMN()+(1), 1)),INDIRECT(ADDRESS(ROW()+(-6), COLUMN()+(1), 1))), 2)</f>
        <v>10.33</v>
      </c>
      <c r="J22" s="14">
        <f ca="1">ROUND(INDIRECT(ADDRESS(ROW()+(0), COLUMN()+(-3), 1))*INDIRECT(ADDRESS(ROW()+(0), COLUMN()+(-1), 1))/100, 2)</f>
        <v>0.21</v>
      </c>
    </row>
    <row r="23" spans="1:10" ht="13.50" thickBot="1" customHeight="1">
      <c r="A23" s="21" t="s">
        <v>42</v>
      </c>
      <c r="B23" s="21"/>
      <c r="C23" s="22"/>
      <c r="D23" s="22"/>
      <c r="E23" s="23"/>
      <c r="F23" s="23"/>
      <c r="G23" s="24" t="s">
        <v>43</v>
      </c>
      <c r="H23" s="24"/>
      <c r="I23" s="25"/>
      <c r="J23" s="26">
        <f ca="1">ROUND(SUM(INDIRECT(ADDRESS(ROW()+(-1), COLUMN()+(0), 1)),INDIRECT(ADDRESS(ROW()+(-3), COLUMN()+(0), 1)),INDIRECT(ADDRESS(ROW()+(-7), COLUMN()+(0), 1))), 2)</f>
        <v>10.54</v>
      </c>
    </row>
    <row r="26" spans="1:10" ht="13.50" thickBot="1" customHeight="1">
      <c r="A26" s="27" t="s">
        <v>44</v>
      </c>
      <c r="B26" s="27"/>
      <c r="C26" s="27"/>
      <c r="D26" s="27"/>
      <c r="E26" s="27"/>
      <c r="F26" s="27" t="s">
        <v>45</v>
      </c>
      <c r="G26" s="27"/>
      <c r="H26" s="27" t="s">
        <v>46</v>
      </c>
      <c r="I26" s="27"/>
      <c r="J26" s="27" t="s">
        <v>47</v>
      </c>
    </row>
    <row r="27" spans="1:10" ht="13.50" thickBot="1" customHeight="1">
      <c r="A27" s="28" t="s">
        <v>48</v>
      </c>
      <c r="B27" s="28"/>
      <c r="C27" s="28"/>
      <c r="D27" s="28"/>
      <c r="E27" s="28"/>
      <c r="F27" s="29">
        <v>162011</v>
      </c>
      <c r="G27" s="29"/>
      <c r="H27" s="29">
        <v>162012</v>
      </c>
      <c r="I27" s="29"/>
      <c r="J27" s="29" t="s">
        <v>49</v>
      </c>
    </row>
    <row r="28" spans="1:10" ht="13.50" thickBot="1" customHeight="1">
      <c r="A28" s="30" t="s">
        <v>50</v>
      </c>
      <c r="B28" s="30"/>
      <c r="C28" s="30"/>
      <c r="D28" s="30"/>
      <c r="E28" s="30"/>
      <c r="F28" s="31"/>
      <c r="G28" s="31"/>
      <c r="H28" s="31"/>
      <c r="I28" s="31"/>
      <c r="J28" s="31"/>
    </row>
    <row r="29" spans="1:10" ht="13.50" thickBot="1" customHeight="1">
      <c r="A29" s="28" t="s">
        <v>51</v>
      </c>
      <c r="B29" s="28"/>
      <c r="C29" s="28"/>
      <c r="D29" s="28"/>
      <c r="E29" s="28"/>
      <c r="F29" s="29">
        <v>1.4102e+007</v>
      </c>
      <c r="G29" s="29"/>
      <c r="H29" s="29">
        <v>1.4102e+007</v>
      </c>
      <c r="I29" s="29"/>
      <c r="J29" s="29" t="s">
        <v>52</v>
      </c>
    </row>
    <row r="30" spans="1:10" ht="24.00" thickBot="1" customHeight="1">
      <c r="A30" s="30" t="s">
        <v>53</v>
      </c>
      <c r="B30" s="30"/>
      <c r="C30" s="30"/>
      <c r="D30" s="30"/>
      <c r="E30" s="30"/>
      <c r="F30" s="31"/>
      <c r="G30" s="31"/>
      <c r="H30" s="31"/>
      <c r="I30" s="31"/>
      <c r="J30" s="31"/>
    </row>
    <row r="33" spans="1:1" ht="33.75" thickBot="1" customHeight="1">
      <c r="A33" s="1" t="s">
        <v>54</v>
      </c>
      <c r="B33" s="1"/>
      <c r="C33" s="1"/>
      <c r="D33" s="1"/>
      <c r="E33" s="1"/>
      <c r="F33" s="1"/>
      <c r="G33" s="1"/>
      <c r="H33" s="1"/>
      <c r="I33" s="1"/>
      <c r="J33" s="1"/>
    </row>
    <row r="34" spans="1:1" ht="33.75" thickBot="1" customHeight="1">
      <c r="A34" s="1" t="s">
        <v>55</v>
      </c>
      <c r="B34" s="1"/>
      <c r="C34" s="1"/>
      <c r="D34" s="1"/>
      <c r="E34" s="1"/>
      <c r="F34" s="1"/>
      <c r="G34" s="1"/>
      <c r="H34" s="1"/>
      <c r="I34" s="1"/>
      <c r="J34" s="1"/>
    </row>
    <row r="35" spans="1:1" ht="33.75" thickBot="1" customHeight="1">
      <c r="A35" s="1" t="s">
        <v>56</v>
      </c>
      <c r="B35" s="1"/>
      <c r="C35" s="1"/>
      <c r="D35" s="1"/>
      <c r="E35" s="1"/>
      <c r="F35" s="1"/>
      <c r="G35" s="1"/>
      <c r="H35" s="1"/>
      <c r="I35" s="1"/>
      <c r="J35" s="1"/>
    </row>
  </sheetData>
  <mergeCells count="79">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B19"/>
    <mergeCell ref="C19:D19"/>
    <mergeCell ref="E19:F19"/>
    <mergeCell ref="G19:H19"/>
    <mergeCell ref="A20:B20"/>
    <mergeCell ref="C20:D20"/>
    <mergeCell ref="E20:F20"/>
    <mergeCell ref="G20:I20"/>
    <mergeCell ref="A21:B21"/>
    <mergeCell ref="C21:D21"/>
    <mergeCell ref="E21:H21"/>
    <mergeCell ref="A22:B22"/>
    <mergeCell ref="C22:D22"/>
    <mergeCell ref="E22:F22"/>
    <mergeCell ref="G22:H22"/>
    <mergeCell ref="A23:F23"/>
    <mergeCell ref="G23:I23"/>
    <mergeCell ref="A26:E26"/>
    <mergeCell ref="F26:G26"/>
    <mergeCell ref="H26:I26"/>
    <mergeCell ref="A27:E27"/>
    <mergeCell ref="F27:G28"/>
    <mergeCell ref="H27:I28"/>
    <mergeCell ref="J27:J28"/>
    <mergeCell ref="A28:E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